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ecile\aikido\comission finance\"/>
    </mc:Choice>
  </mc:AlternateContent>
  <bookViews>
    <workbookView xWindow="0" yWindow="0" windowWidth="23040" windowHeight="9192"/>
  </bookViews>
  <sheets>
    <sheet name="Note De Frais" sheetId="1" r:id="rId1"/>
  </sheets>
  <definedNames>
    <definedName name="BarèmeKilométrique">'Note De Frais'!$C$7</definedName>
    <definedName name="FinSemaine">'Note De Frais'!$C$6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" l="1"/>
  <c r="C25" i="1"/>
  <c r="C26" i="1" s="1"/>
  <c r="C12" i="1"/>
  <c r="J21" i="1" l="1"/>
  <c r="J22" i="1"/>
  <c r="J23" i="1"/>
  <c r="J24" i="1"/>
  <c r="D12" i="1"/>
  <c r="D18" i="1" s="1"/>
  <c r="E12" i="1"/>
  <c r="F12" i="1"/>
  <c r="F18" i="1" s="1"/>
  <c r="G12" i="1"/>
  <c r="G18" i="1" s="1"/>
  <c r="H12" i="1"/>
  <c r="H18" i="1" s="1"/>
  <c r="I12" i="1"/>
  <c r="I18" i="1" s="1"/>
  <c r="D25" i="1"/>
  <c r="D26" i="1" s="1"/>
  <c r="E25" i="1"/>
  <c r="E26" i="1" s="1"/>
  <c r="F25" i="1"/>
  <c r="F26" i="1" s="1"/>
  <c r="G25" i="1"/>
  <c r="G26" i="1" s="1"/>
  <c r="H25" i="1"/>
  <c r="H26" i="1" s="1"/>
  <c r="I25" i="1"/>
  <c r="I26" i="1" s="1"/>
  <c r="D34" i="1"/>
  <c r="E34" i="1"/>
  <c r="F34" i="1"/>
  <c r="G34" i="1"/>
  <c r="H34" i="1"/>
  <c r="I34" i="1"/>
  <c r="C34" i="1"/>
  <c r="J11" i="1"/>
  <c r="J13" i="1"/>
  <c r="J14" i="1"/>
  <c r="J15" i="1"/>
  <c r="J16" i="1"/>
  <c r="J17" i="1"/>
  <c r="C18" i="1"/>
  <c r="J32" i="1"/>
  <c r="J31" i="1"/>
  <c r="J30" i="1"/>
  <c r="J34" i="1" s="1"/>
  <c r="J29" i="1"/>
  <c r="J26" i="1" l="1"/>
  <c r="J12" i="1"/>
  <c r="J18" i="1" s="1"/>
  <c r="J36" i="1" s="1"/>
  <c r="G36" i="1"/>
  <c r="F36" i="1"/>
  <c r="H36" i="1"/>
  <c r="E36" i="1"/>
  <c r="D36" i="1"/>
  <c r="J25" i="1"/>
  <c r="I36" i="1"/>
  <c r="C36" i="1"/>
  <c r="I10" i="1"/>
  <c r="I9" i="1" s="1"/>
  <c r="H10" i="1"/>
  <c r="H9" i="1" s="1"/>
  <c r="G10" i="1"/>
  <c r="G9" i="1" s="1"/>
  <c r="F10" i="1"/>
  <c r="F9" i="1" s="1"/>
  <c r="E10" i="1"/>
  <c r="E9" i="1" s="1"/>
  <c r="D10" i="1"/>
  <c r="D9" i="1" s="1"/>
  <c r="C10" i="1"/>
  <c r="C9" i="1" s="1"/>
  <c r="J39" i="1" l="1"/>
  <c r="J43" i="1" s="1"/>
</calcChain>
</file>

<file path=xl/sharedStrings.xml><?xml version="1.0" encoding="utf-8"?>
<sst xmlns="http://schemas.openxmlformats.org/spreadsheetml/2006/main" count="40" uniqueCount="36">
  <si>
    <t>Kilomètres parcourus</t>
  </si>
  <si>
    <t>Parking et péages</t>
  </si>
  <si>
    <t>Location de voiture</t>
  </si>
  <si>
    <t>Billets d’avion</t>
  </si>
  <si>
    <t>Remboursement des kilomètres</t>
  </si>
  <si>
    <t>Hébergement</t>
  </si>
  <si>
    <t>Petit-déjeuner</t>
  </si>
  <si>
    <t>Déjeuner</t>
  </si>
  <si>
    <t>Dîner</t>
  </si>
  <si>
    <t>Sous-total des repas</t>
  </si>
  <si>
    <t>Fournitures</t>
  </si>
  <si>
    <t>Équipement</t>
  </si>
  <si>
    <t>Téléphone, télécopie, Internet</t>
  </si>
  <si>
    <t>TOTAUX GÉNÉRAUX</t>
  </si>
  <si>
    <t>Prière de joindre tous les reçus.</t>
  </si>
  <si>
    <t>NOTE DE FRAIS</t>
  </si>
  <si>
    <t>FIN DE LA SEMAINE :</t>
  </si>
  <si>
    <t>BARÈME KILOMÉTRIQUE :</t>
  </si>
  <si>
    <t>DATE :</t>
  </si>
  <si>
    <t>TRANSPORT</t>
  </si>
  <si>
    <t>HÉBERGEMENT ET REPAS</t>
  </si>
  <si>
    <t>DIVERS</t>
  </si>
  <si>
    <t>TOTAL</t>
  </si>
  <si>
    <t>DÉPENSES TOTALES</t>
  </si>
  <si>
    <t>AVANCES</t>
  </si>
  <si>
    <t>REMBOURSEMENT TOTAL</t>
  </si>
  <si>
    <t>Nom :</t>
  </si>
  <si>
    <t>Prénom :</t>
  </si>
  <si>
    <t>MOTIF :</t>
  </si>
  <si>
    <t>19/03/2021 au 21/03/2021</t>
  </si>
  <si>
    <t>Autres</t>
  </si>
  <si>
    <t>Taxi</t>
  </si>
  <si>
    <t>Billet de train</t>
  </si>
  <si>
    <t>Dupont</t>
  </si>
  <si>
    <t>Maurice</t>
  </si>
  <si>
    <t>Réunion du CD du 25/09/2021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</si>
</sst>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_);\(&quot;$&quot;#,##0.00\)"/>
    <numFmt numFmtId="165" formatCode="dddd"/>
    <numFmt numFmtId="166" formatCode="#,##0.00\ &quot;€&quot;"/>
  </numFmts>
  <fonts count="11" x14ac:knownFonts="1">
    <font>
      <sz val="9"/>
      <color theme="3"/>
      <name val="Arial"/>
      <family val="2"/>
      <scheme val="minor"/>
    </font>
    <font>
      <sz val="8"/>
      <color theme="1" tint="0.14996795556505021"/>
      <name val="Arial"/>
      <family val="2"/>
      <scheme val="minor"/>
    </font>
    <font>
      <b/>
      <sz val="17"/>
      <color theme="0"/>
      <name val="Bookman Old Style"/>
      <family val="2"/>
      <scheme val="major"/>
    </font>
    <font>
      <b/>
      <sz val="9"/>
      <color theme="0"/>
      <name val="Bookman Old Style"/>
      <family val="1"/>
      <scheme val="major"/>
    </font>
    <font>
      <sz val="8"/>
      <color theme="3" tint="0.39994506668294322"/>
      <name val="Bookman Old Style"/>
      <family val="1"/>
      <scheme val="major"/>
    </font>
    <font>
      <sz val="8"/>
      <color theme="0"/>
      <name val="Arial"/>
      <family val="2"/>
      <scheme val="minor"/>
    </font>
    <font>
      <i/>
      <sz val="8"/>
      <color theme="1" tint="0.499984740745262"/>
      <name val="Arial"/>
      <family val="2"/>
      <scheme val="minor"/>
    </font>
    <font>
      <sz val="36"/>
      <color theme="3" tint="0.39994506668294322"/>
      <name val="Bookman Old Style"/>
      <family val="1"/>
      <scheme val="major"/>
    </font>
    <font>
      <sz val="9"/>
      <color theme="3" tint="0.39997558519241921"/>
      <name val="Arial"/>
      <family val="2"/>
      <scheme val="minor"/>
    </font>
    <font>
      <b/>
      <sz val="10"/>
      <color theme="0" tint="-0.499984740745262"/>
      <name val="Arial"/>
      <family val="2"/>
      <scheme val="minor"/>
    </font>
    <font>
      <b/>
      <sz val="10"/>
      <color theme="3" tint="0.39994506668294322"/>
      <name val="Bookman Old Style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3" tint="0.39994506668294322"/>
      </bottom>
      <diagonal/>
    </border>
    <border>
      <left/>
      <right/>
      <top style="thin">
        <color theme="4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4"/>
      </top>
      <bottom/>
      <diagonal/>
    </border>
    <border>
      <left style="thin">
        <color theme="0"/>
      </left>
      <right/>
      <top style="thin">
        <color theme="4"/>
      </top>
      <bottom/>
      <diagonal/>
    </border>
  </borders>
  <cellStyleXfs count="10">
    <xf numFmtId="0" fontId="0" fillId="0" borderId="0" applyNumberFormat="0" applyFill="0" applyBorder="0" applyProtection="0">
      <alignment vertical="center"/>
    </xf>
    <xf numFmtId="0" fontId="2" fillId="4" borderId="0" applyNumberFormat="0" applyBorder="0" applyProtection="0">
      <alignment horizontal="left" vertical="center" indent="1"/>
    </xf>
    <xf numFmtId="0" fontId="9" fillId="0" borderId="0" applyNumberFormat="0" applyFill="0" applyBorder="0" applyProtection="0">
      <alignment horizontal="left" vertical="center"/>
    </xf>
    <xf numFmtId="164" fontId="3" fillId="2" borderId="2" applyProtection="0">
      <alignment vertical="center"/>
    </xf>
    <xf numFmtId="0" fontId="1" fillId="3" borderId="0" applyNumberFormat="0" applyFon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Alignment="0" applyProtection="0"/>
    <xf numFmtId="0" fontId="10" fillId="0" borderId="0" applyNumberFormat="0" applyFill="0" applyBorder="0" applyProtection="0">
      <alignment vertical="center"/>
    </xf>
    <xf numFmtId="0" fontId="5" fillId="4" borderId="0" applyNumberFormat="0" applyAlignment="0" applyProtection="0"/>
    <xf numFmtId="0" fontId="4" fillId="3" borderId="3" applyNumberFormat="0" applyAlignment="0" applyProtection="0"/>
  </cellStyleXfs>
  <cellXfs count="43">
    <xf numFmtId="0" fontId="0" fillId="0" borderId="0" xfId="0">
      <alignment vertical="center"/>
    </xf>
    <xf numFmtId="0" fontId="2" fillId="4" borderId="0" xfId="1">
      <alignment horizontal="left" vertical="center" indent="1"/>
    </xf>
    <xf numFmtId="0" fontId="0" fillId="0" borderId="1" xfId="0" applyBorder="1">
      <alignment vertical="center"/>
    </xf>
    <xf numFmtId="0" fontId="6" fillId="0" borderId="0" xfId="5" applyFont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4" xfId="5" applyBorder="1">
      <alignment vertical="center"/>
    </xf>
    <xf numFmtId="0" fontId="2" fillId="0" borderId="0" xfId="1" applyFill="1">
      <alignment horizontal="left" vertical="center" indent="1"/>
    </xf>
    <xf numFmtId="37" fontId="0" fillId="0" borderId="0" xfId="0" applyNumberFormat="1" applyFont="1" applyFill="1" applyBorder="1">
      <alignment vertical="center"/>
    </xf>
    <xf numFmtId="0" fontId="2" fillId="4" borderId="0" xfId="1" applyAlignment="1">
      <alignment horizontal="left" vertical="center" indent="1"/>
    </xf>
    <xf numFmtId="0" fontId="7" fillId="0" borderId="0" xfId="6"/>
    <xf numFmtId="0" fontId="10" fillId="0" borderId="0" xfId="7">
      <alignment vertical="center"/>
    </xf>
    <xf numFmtId="165" fontId="5" fillId="4" borderId="0" xfId="8" applyNumberFormat="1" applyAlignment="1">
      <alignment horizontal="center" vertical="center"/>
    </xf>
    <xf numFmtId="14" fontId="4" fillId="3" borderId="3" xfId="9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2" applyAlignment="1">
      <alignment horizontal="left" vertical="center"/>
    </xf>
    <xf numFmtId="14" fontId="9" fillId="0" borderId="0" xfId="2" applyNumberFormat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10" fillId="0" borderId="0" xfId="7" applyAlignment="1">
      <alignment horizontal="right" vertical="center"/>
    </xf>
    <xf numFmtId="37" fontId="0" fillId="0" borderId="0" xfId="0" applyNumberFormat="1">
      <alignment vertical="center"/>
    </xf>
    <xf numFmtId="166" fontId="0" fillId="0" borderId="0" xfId="4" applyNumberFormat="1" applyFont="1" applyFill="1" applyBorder="1" applyAlignment="1"/>
    <xf numFmtId="166" fontId="0" fillId="0" borderId="0" xfId="0" applyNumberFormat="1">
      <alignment vertical="center"/>
    </xf>
    <xf numFmtId="166" fontId="0" fillId="0" borderId="0" xfId="0" applyNumberFormat="1" applyFont="1" applyFill="1" applyBorder="1" applyAlignment="1"/>
    <xf numFmtId="166" fontId="0" fillId="0" borderId="0" xfId="0" applyNumberFormat="1" applyFont="1" applyFill="1" applyBorder="1" applyAlignment="1">
      <alignment vertical="center"/>
    </xf>
    <xf numFmtId="166" fontId="0" fillId="0" borderId="0" xfId="4" applyNumberFormat="1" applyFont="1" applyFill="1" applyBorder="1" applyAlignment="1">
      <alignment vertical="center"/>
    </xf>
    <xf numFmtId="166" fontId="9" fillId="0" borderId="0" xfId="2" applyNumberFormat="1" applyAlignment="1">
      <alignment horizontal="left" vertical="center"/>
    </xf>
    <xf numFmtId="164" fontId="3" fillId="5" borderId="2" xfId="0" applyNumberFormat="1" applyFont="1" applyFill="1" applyBorder="1" applyAlignment="1">
      <alignment horizontal="left" vertical="center" indent="1"/>
    </xf>
    <xf numFmtId="166" fontId="3" fillId="5" borderId="2" xfId="0" applyNumberFormat="1" applyFont="1" applyFill="1" applyBorder="1" applyAlignment="1">
      <alignment vertical="center"/>
    </xf>
    <xf numFmtId="166" fontId="0" fillId="5" borderId="0" xfId="0" applyNumberFormat="1" applyFill="1">
      <alignment vertical="center"/>
    </xf>
    <xf numFmtId="164" fontId="3" fillId="5" borderId="12" xfId="3" applyFill="1" applyBorder="1" applyAlignment="1">
      <alignment horizontal="left" vertical="center" indent="1"/>
    </xf>
    <xf numFmtId="166" fontId="3" fillId="5" borderId="12" xfId="3" applyNumberFormat="1" applyFont="1" applyFill="1" applyBorder="1">
      <alignment vertical="center"/>
    </xf>
    <xf numFmtId="166" fontId="3" fillId="5" borderId="13" xfId="3" applyNumberFormat="1" applyFont="1" applyFill="1" applyBorder="1">
      <alignment vertical="center"/>
    </xf>
    <xf numFmtId="166" fontId="3" fillId="5" borderId="14" xfId="3" applyNumberFormat="1" applyFont="1" applyFill="1" applyBorder="1">
      <alignment vertical="center"/>
    </xf>
    <xf numFmtId="164" fontId="3" fillId="5" borderId="2" xfId="3" applyFill="1">
      <alignment vertical="center"/>
    </xf>
    <xf numFmtId="166" fontId="3" fillId="5" borderId="2" xfId="3" applyNumberFormat="1" applyFill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</cellXfs>
  <cellStyles count="10">
    <cellStyle name="Do Not Type" xfId="4"/>
    <cellStyle name="Input Custom" xfId="2"/>
    <cellStyle name="Instructions" xfId="5"/>
    <cellStyle name="Normal" xfId="0" builtinId="0" customBuiltin="1"/>
    <cellStyle name="Table Totals" xfId="3"/>
    <cellStyle name="Titre" xfId="1" builtinId="15" customBuiltin="1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</cellStyles>
  <dxfs count="49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4" formatCode="&quot;$&quot;#,##0.00_);\(&quot;$&quot;#,##0.00\)"/>
      <fill>
        <patternFill patternType="solid">
          <fgColor indexed="64"/>
          <bgColor rgb="FF0070C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fill>
        <patternFill patternType="solid">
          <fgColor indexed="64"/>
          <bgColor rgb="FF0070C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4" formatCode="&quot;$&quot;#,##0.00_);\(&quot;$&quot;#,##0.00\)"/>
      <fill>
        <patternFill patternType="solid">
          <fgColor indexed="64"/>
          <bgColor rgb="FF0070C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6" formatCode="#,##0.00\ &quot;€&quot;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Bookman Old Style"/>
        <scheme val="major"/>
      </font>
      <numFmt numFmtId="164" formatCode="&quot;$&quot;#,##0.00_);\(&quot;$&quot;#,##0.00\)"/>
      <fill>
        <patternFill patternType="solid">
          <fgColor indexed="64"/>
          <bgColor rgb="FF0070C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166" formatCode="#,##0.00\ &quot;€&quot;"/>
      <alignment horizontal="general" vertical="center" textRotation="0" wrapText="0" indent="0" justifyLastLine="0" shrinkToFit="0" readingOrder="0"/>
    </dxf>
    <dxf>
      <numFmt numFmtId="166" formatCode="#,##0.00\ &quot;€&quot;"/>
      <alignment horizontal="general" vertical="center" textRotation="0" wrapText="0" indent="0" justifyLastLine="0" shrinkToFit="0" readingOrder="0"/>
    </dxf>
    <dxf>
      <numFmt numFmtId="166" formatCode="#,##0.00\ &quot;€&quot;"/>
      <alignment horizontal="general" vertical="center" textRotation="0" wrapText="0" indent="0" justifyLastLine="0" shrinkToFit="0" readingOrder="0"/>
    </dxf>
    <dxf>
      <numFmt numFmtId="166" formatCode="#,##0.00\ &quot;€&quot;"/>
      <alignment horizontal="general" vertical="center" textRotation="0" wrapText="0" indent="0" justifyLastLine="0" shrinkToFit="0" readingOrder="0"/>
    </dxf>
    <dxf>
      <numFmt numFmtId="166" formatCode="#,##0.00\ &quot;€&quot;"/>
      <alignment horizontal="general" vertical="center" textRotation="0" wrapText="0" indent="0" justifyLastLine="0" shrinkToFit="0" readingOrder="0"/>
    </dxf>
    <dxf>
      <numFmt numFmtId="166" formatCode="#,##0.00\ &quot;€&quot;"/>
      <alignment horizontal="general" vertical="center" textRotation="0" wrapText="0" indent="0" justifyLastLine="0" shrinkToFit="0" readingOrder="0"/>
    </dxf>
    <dxf>
      <numFmt numFmtId="166" formatCode="#,##0.00\ &quot;€&quot;"/>
      <alignment horizontal="general" vertical="center" textRotation="0" wrapText="0" indent="0" justifyLastLine="0" shrinkToFit="0" readingOrder="0"/>
    </dxf>
    <dxf>
      <numFmt numFmtId="166" formatCode="#,##0.00\ &quot;€&quot;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numFmt numFmtId="166" formatCode="#,##0.00\ &quot;€&quot;"/>
      <alignment horizontal="general" vertical="center" textRotation="0" wrapText="0" indent="0" justifyLastLine="0" shrinkToFit="0" readingOrder="0"/>
    </dxf>
    <dxf>
      <numFmt numFmtId="166" formatCode="#,##0.00\ &quot;€&quot;"/>
      <alignment horizontal="general" vertical="center" textRotation="0" wrapText="0" indent="0" justifyLastLine="0" shrinkToFit="0" readingOrder="0"/>
    </dxf>
    <dxf>
      <numFmt numFmtId="166" formatCode="#,##0.00\ &quot;€&quot;"/>
      <alignment horizontal="general" vertical="center" textRotation="0" wrapText="0" indent="0" justifyLastLine="0" shrinkToFit="0" readingOrder="0"/>
    </dxf>
    <dxf>
      <numFmt numFmtId="166" formatCode="#,##0.00\ &quot;€&quot;"/>
      <alignment horizontal="general" vertical="center" textRotation="0" wrapText="0" indent="0" justifyLastLine="0" shrinkToFit="0" readingOrder="0"/>
    </dxf>
    <dxf>
      <numFmt numFmtId="166" formatCode="#,##0.00\ &quot;€&quot;"/>
      <alignment horizontal="general" vertical="center" textRotation="0" wrapText="0" indent="0" justifyLastLine="0" shrinkToFit="0" readingOrder="0"/>
    </dxf>
    <dxf>
      <numFmt numFmtId="166" formatCode="#,##0.00\ &quot;€&quot;"/>
      <alignment horizontal="general" vertical="center" textRotation="0" wrapText="0" indent="0" justifyLastLine="0" shrinkToFit="0" readingOrder="0"/>
    </dxf>
    <dxf>
      <numFmt numFmtId="166" formatCode="#,##0.00\ &quot;€&quot;"/>
      <alignment horizontal="general" vertical="center" textRotation="0" wrapText="0" indent="0" justifyLastLine="0" shrinkToFit="0" readingOrder="0"/>
    </dxf>
    <dxf>
      <numFmt numFmtId="166" formatCode="#,##0.00\ &quot;€&quot;"/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Arial"/>
        <scheme val="minor"/>
      </font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0" tint="-0.24994659260841701"/>
        </top>
      </border>
    </dxf>
    <dxf>
      <font>
        <color theme="1" tint="0.34998626667073579"/>
      </font>
      <border>
        <left style="thin">
          <color theme="3" tint="0.59996337778862885"/>
        </left>
        <right/>
        <top style="thin">
          <color theme="3" tint="0.59996337778862885"/>
        </top>
        <bottom/>
        <vertical style="thin">
          <color theme="3" tint="0.59996337778862885"/>
        </vertical>
        <horizontal style="dotted">
          <color theme="3" tint="0.59996337778862885"/>
        </horizontal>
      </border>
    </dxf>
  </dxfs>
  <tableStyles count="1" defaultTableStyle="Expense Report" defaultPivotStyle="PivotStyleLight15">
    <tableStyle name="Expense Report" pivot="0" count="3">
      <tableStyleElement type="wholeTable" dxfId="48"/>
      <tableStyleElement type="totalRow" dxfId="47"/>
      <tableStyleElement type="lastColumn" dxfId="4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</xdr:colOff>
      <xdr:row>0</xdr:row>
      <xdr:rowOff>0</xdr:rowOff>
    </xdr:from>
    <xdr:to>
      <xdr:col>11</xdr:col>
      <xdr:colOff>68580</xdr:colOff>
      <xdr:row>2</xdr:row>
      <xdr:rowOff>60960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1720" y="0"/>
          <a:ext cx="2651760" cy="11201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ransport" displayName="Transport" ref="B11:J18" headerRowCount="0" totalsRowCount="1">
  <tableColumns count="9">
    <tableColumn id="1" name="TRANSPORT" totalsRowLabel="TOTAL" totalsRowDxfId="17"/>
    <tableColumn id="11" name="Jour 1" totalsRowFunction="custom" totalsRowDxfId="16">
      <totalsRowFormula>SUBTOTAL(109,C12:C17)</totalsRowFormula>
    </tableColumn>
    <tableColumn id="12" name="Jour 2" totalsRowFunction="custom" totalsRowDxfId="15">
      <totalsRowFormula>SUBTOTAL(109,D12:D17)</totalsRowFormula>
    </tableColumn>
    <tableColumn id="17" name="Jour 3" totalsRowDxfId="14"/>
    <tableColumn id="13" name="Jour 4" totalsRowFunction="custom" totalsRowDxfId="13">
      <totalsRowFormula>SUBTOTAL(109,F12:F17)</totalsRowFormula>
    </tableColumn>
    <tableColumn id="14" name="Jour 5" totalsRowFunction="custom" totalsRowDxfId="12">
      <totalsRowFormula>SUBTOTAL(109,G12:G17)</totalsRowFormula>
    </tableColumn>
    <tableColumn id="15" name="Jour 6" totalsRowFunction="custom" totalsRowDxfId="11">
      <totalsRowFormula>SUBTOTAL(109,H12:H17)</totalsRowFormula>
    </tableColumn>
    <tableColumn id="16" name="Jour 7" totalsRowFunction="custom" totalsRowDxfId="10">
      <totalsRowFormula>SUBTOTAL(109,I12:I17)</totalsRowFormula>
    </tableColumn>
    <tableColumn id="9" name="Total" totalsRowFunction="custom" totalsRowDxfId="9">
      <calculatedColumnFormula>SUM(Transport[[#This Row],[Jour 1]:[Jour 7]])</calculatedColumnFormula>
      <totalsRowFormula>SUM(J12:J17)</totalsRowFormula>
    </tableColumn>
  </tableColumns>
  <tableStyleInfo name="Expense Report" showFirstColumn="0" showLastColumn="1" showRowStripes="1" showColumnStripes="0"/>
  <extLst>
    <ext xmlns:x14="http://schemas.microsoft.com/office/spreadsheetml/2009/9/main" uri="{504A1905-F514-4f6f-8877-14C23A59335A}">
      <x14:table altText="Dépenses liées aux transports" altTextSummary="Liste des dépenses liées aux transports pour chaque jour de la semaine de dépenses."/>
    </ext>
  </extLst>
</table>
</file>

<file path=xl/tables/table2.xml><?xml version="1.0" encoding="utf-8"?>
<table xmlns="http://schemas.openxmlformats.org/spreadsheetml/2006/main" id="2" name="HébergementRepas" displayName="HébergementRepas" ref="B21:J26" headerRowCount="0" totalsRowCount="1">
  <tableColumns count="9">
    <tableColumn id="1" name="Hébergement et repas" totalsRowLabel="TOTAL" headerRowDxfId="45" dataDxfId="44" totalsRowDxfId="8"/>
    <tableColumn id="11" name="Jour 1" totalsRowFunction="custom" dataDxfId="43" totalsRowDxfId="7">
      <totalsRowFormula>SUBTOTAL(109,C21,C25)</totalsRowFormula>
    </tableColumn>
    <tableColumn id="14" name="Jour 2" totalsRowFunction="custom" dataDxfId="42" totalsRowDxfId="6">
      <totalsRowFormula>SUBTOTAL(109,D21,D25)</totalsRowFormula>
    </tableColumn>
    <tableColumn id="13" name="Jour 3" totalsRowFunction="custom" dataDxfId="41" totalsRowDxfId="5">
      <totalsRowFormula>SUBTOTAL(109,E21,E25)</totalsRowFormula>
    </tableColumn>
    <tableColumn id="17" name="Jour 4" totalsRowFunction="custom" dataDxfId="40" totalsRowDxfId="4">
      <totalsRowFormula>SUBTOTAL(109,F21,F25)</totalsRowFormula>
    </tableColumn>
    <tableColumn id="16" name="Jour 5" totalsRowFunction="custom" dataDxfId="39" totalsRowDxfId="3">
      <totalsRowFormula>SUBTOTAL(109,G21,G25)</totalsRowFormula>
    </tableColumn>
    <tableColumn id="15" name="Jour 6" totalsRowFunction="custom" dataDxfId="38" totalsRowDxfId="2">
      <totalsRowFormula>SUBTOTAL(109,H21,H25)</totalsRowFormula>
    </tableColumn>
    <tableColumn id="12" name="Jour 7" totalsRowFunction="custom" dataDxfId="37" totalsRowDxfId="1">
      <totalsRowFormula>SUBTOTAL(109,I21,I25)</totalsRowFormula>
    </tableColumn>
    <tableColumn id="9" name="Total" totalsRowFunction="custom" dataDxfId="36" totalsRowDxfId="0">
      <calculatedColumnFormula>SUM(HébergementRepas[[#This Row],[Jour 1]:[Jour 7]])</calculatedColumnFormula>
      <totalsRowFormula>SUBTOTAL(109,J21,J25)</totalsRowFormula>
    </tableColumn>
  </tableColumns>
  <tableStyleInfo name="Expense Report" showFirstColumn="0" showLastColumn="1" showRowStripes="1" showColumnStripes="0"/>
  <extLst>
    <ext xmlns:x14="http://schemas.microsoft.com/office/spreadsheetml/2009/9/main" uri="{504A1905-F514-4f6f-8877-14C23A59335A}">
      <x14:table altText="Dépenses liées aux repas et à l’hébergement" altTextSummary="Liste des dépenses liées aux repas et à l’hébergement pour chaque jour de la semaine de dépenses."/>
    </ext>
  </extLst>
</table>
</file>

<file path=xl/tables/table3.xml><?xml version="1.0" encoding="utf-8"?>
<table xmlns="http://schemas.openxmlformats.org/spreadsheetml/2006/main" id="3" name="Divers" displayName="Divers" ref="B29:J34" headerRowCount="0" totalsRowCount="1">
  <tableColumns count="9">
    <tableColumn id="1" name="Miscellaneous" totalsRowLabel="TOTAL" dataDxfId="35" totalsRowDxfId="26"/>
    <tableColumn id="2" name="Jour 1" totalsRowFunction="sum" dataDxfId="34" totalsRowDxfId="25"/>
    <tableColumn id="3" name="Jour 2" totalsRowFunction="sum" dataDxfId="33" totalsRowDxfId="24"/>
    <tableColumn id="4" name="Jour 3" totalsRowFunction="sum" dataDxfId="32" totalsRowDxfId="23"/>
    <tableColumn id="5" name="Jour 4" totalsRowFunction="sum" dataDxfId="31" totalsRowDxfId="22"/>
    <tableColumn id="6" name="Jour 5" totalsRowFunction="sum" dataDxfId="30" totalsRowDxfId="21"/>
    <tableColumn id="7" name="Jour 6" totalsRowFunction="sum" dataDxfId="29" totalsRowDxfId="20"/>
    <tableColumn id="8" name="Jour 7" totalsRowFunction="sum" dataDxfId="28" totalsRowDxfId="19"/>
    <tableColumn id="9" name="Total" totalsRowFunction="sum" dataDxfId="27" totalsRowDxfId="18">
      <calculatedColumnFormula>SUM(Divers[[#This Row],[Jour 1]:[Jour 7]])</calculatedColumnFormula>
    </tableColumn>
  </tableColumns>
  <tableStyleInfo name="Expense Report" showFirstColumn="0" showLastColumn="1" showRowStripes="1" showColumnStripes="0"/>
  <extLst>
    <ext xmlns:x14="http://schemas.microsoft.com/office/spreadsheetml/2009/9/main" uri="{504A1905-F514-4f6f-8877-14C23A59335A}">
      <x14:table altText="Dépenses diverses" altTextSummary="Liste des dépenses diverses pour chaque jour de la semaine de dépenses."/>
    </ext>
  </extLst>
</table>
</file>

<file path=xl/theme/theme1.xml><?xml version="1.0" encoding="utf-8"?>
<a:theme xmlns:a="http://schemas.openxmlformats.org/drawingml/2006/main" name="Office Theme">
  <a:themeElements>
    <a:clrScheme name="Expense Report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4D647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Expense Report">
      <a:majorFont>
        <a:latin typeface="Bookman Old Style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J44"/>
  <sheetViews>
    <sheetView showGridLines="0" tabSelected="1" zoomScaleNormal="100" workbookViewId="0">
      <selection activeCell="N9" sqref="N9"/>
    </sheetView>
  </sheetViews>
  <sheetFormatPr baseColWidth="10" defaultColWidth="9.125" defaultRowHeight="16.5" customHeight="1" x14ac:dyDescent="0.2"/>
  <cols>
    <col min="1" max="1" width="2" customWidth="1"/>
    <col min="2" max="2" width="29.75" customWidth="1"/>
    <col min="3" max="10" width="13.75" customWidth="1"/>
    <col min="11" max="11" width="1.375" customWidth="1"/>
  </cols>
  <sheetData>
    <row r="1" spans="1:10" s="7" customFormat="1" ht="31.5" customHeight="1" x14ac:dyDescent="0.2">
      <c r="A1" s="9"/>
      <c r="B1" s="9"/>
      <c r="C1" s="1"/>
      <c r="D1" s="1"/>
      <c r="E1" s="1"/>
      <c r="F1" s="1"/>
      <c r="G1" s="1"/>
      <c r="H1" s="1"/>
      <c r="I1" s="1"/>
      <c r="J1" s="1"/>
    </row>
    <row r="2" spans="1:10" ht="52.5" customHeight="1" x14ac:dyDescent="0.8">
      <c r="A2" s="10" t="s">
        <v>15</v>
      </c>
    </row>
    <row r="4" spans="1:10" ht="16.5" customHeight="1" x14ac:dyDescent="0.2">
      <c r="B4" s="15" t="s">
        <v>26</v>
      </c>
      <c r="C4" s="16" t="s">
        <v>33</v>
      </c>
      <c r="G4" s="14" t="s">
        <v>28</v>
      </c>
      <c r="H4" s="2" t="s">
        <v>35</v>
      </c>
      <c r="I4" s="2"/>
      <c r="J4" s="2"/>
    </row>
    <row r="5" spans="1:10" ht="16.5" customHeight="1" x14ac:dyDescent="0.2">
      <c r="B5" s="15" t="s">
        <v>27</v>
      </c>
      <c r="C5" s="16" t="s">
        <v>34</v>
      </c>
    </row>
    <row r="6" spans="1:10" ht="16.5" customHeight="1" x14ac:dyDescent="0.2">
      <c r="B6" s="15" t="s">
        <v>16</v>
      </c>
      <c r="C6" s="17">
        <v>44465</v>
      </c>
      <c r="G6" s="14" t="s">
        <v>18</v>
      </c>
      <c r="H6" s="2" t="s">
        <v>29</v>
      </c>
      <c r="I6" s="2"/>
      <c r="J6" s="2"/>
    </row>
    <row r="7" spans="1:10" ht="16.5" customHeight="1" x14ac:dyDescent="0.2">
      <c r="B7" s="15" t="s">
        <v>17</v>
      </c>
      <c r="C7" s="26">
        <v>0.45</v>
      </c>
    </row>
    <row r="9" spans="1:10" ht="16.5" customHeight="1" x14ac:dyDescent="0.2">
      <c r="C9" s="12" t="str">
        <f t="shared" ref="C9:I9" si="0">UPPER(TEXT(C10,"jjjj"))</f>
        <v>LUNDI</v>
      </c>
      <c r="D9" s="12" t="str">
        <f t="shared" si="0"/>
        <v>MARDI</v>
      </c>
      <c r="E9" s="12" t="str">
        <f t="shared" si="0"/>
        <v>MERCREDI</v>
      </c>
      <c r="F9" s="12" t="str">
        <f t="shared" si="0"/>
        <v>JEUDI</v>
      </c>
      <c r="G9" s="12" t="str">
        <f t="shared" si="0"/>
        <v>VENDREDI</v>
      </c>
      <c r="H9" s="12" t="str">
        <f t="shared" si="0"/>
        <v>SAMEDI</v>
      </c>
      <c r="I9" s="12" t="str">
        <f t="shared" si="0"/>
        <v>DIMANCHE</v>
      </c>
    </row>
    <row r="10" spans="1:10" ht="16.5" customHeight="1" x14ac:dyDescent="0.2">
      <c r="B10" s="11" t="s">
        <v>19</v>
      </c>
      <c r="C10" s="13">
        <f>FinSemaine-6</f>
        <v>44459</v>
      </c>
      <c r="D10" s="13">
        <f>FinSemaine-5</f>
        <v>44460</v>
      </c>
      <c r="E10" s="13">
        <f>FinSemaine-4</f>
        <v>44461</v>
      </c>
      <c r="F10" s="13">
        <f>FinSemaine-3</f>
        <v>44462</v>
      </c>
      <c r="G10" s="13">
        <f>FinSemaine-2</f>
        <v>44463</v>
      </c>
      <c r="H10" s="13">
        <f>FinSemaine-1</f>
        <v>44464</v>
      </c>
      <c r="I10" s="13">
        <f>FinSemaine</f>
        <v>44465</v>
      </c>
      <c r="J10" s="19" t="s">
        <v>22</v>
      </c>
    </row>
    <row r="11" spans="1:10" ht="16.5" customHeight="1" x14ac:dyDescent="0.2">
      <c r="B11" s="18" t="s">
        <v>0</v>
      </c>
      <c r="C11" s="8"/>
      <c r="D11" s="8"/>
      <c r="E11" s="8"/>
      <c r="F11" s="8"/>
      <c r="G11" s="8"/>
      <c r="H11" s="8"/>
      <c r="I11" s="8">
        <v>145</v>
      </c>
      <c r="J11" s="20">
        <f>SUM(Transport[[#This Row],[Jour 1]:[Jour 7]])</f>
        <v>145</v>
      </c>
    </row>
    <row r="12" spans="1:10" ht="16.5" customHeight="1" x14ac:dyDescent="0.2">
      <c r="B12" s="18" t="s">
        <v>4</v>
      </c>
      <c r="C12" s="21">
        <f>C11*BarèmeKilométrique</f>
        <v>0</v>
      </c>
      <c r="D12" s="21">
        <f t="shared" ref="D12:I12" si="1">D11*BarèmeKilométrique</f>
        <v>0</v>
      </c>
      <c r="E12" s="21">
        <f t="shared" si="1"/>
        <v>0</v>
      </c>
      <c r="F12" s="21">
        <f t="shared" si="1"/>
        <v>0</v>
      </c>
      <c r="G12" s="21">
        <f t="shared" si="1"/>
        <v>0</v>
      </c>
      <c r="H12" s="21">
        <f t="shared" si="1"/>
        <v>0</v>
      </c>
      <c r="I12" s="21">
        <f t="shared" si="1"/>
        <v>65.25</v>
      </c>
      <c r="J12" s="22">
        <f>SUM(Transport[[#This Row],[Jour 1]:[Jour 7]])</f>
        <v>65.25</v>
      </c>
    </row>
    <row r="13" spans="1:10" ht="16.5" customHeight="1" x14ac:dyDescent="0.2">
      <c r="B13" s="18" t="s">
        <v>1</v>
      </c>
      <c r="C13" s="23"/>
      <c r="D13" s="23"/>
      <c r="E13" s="23"/>
      <c r="F13" s="23"/>
      <c r="G13" s="23"/>
      <c r="H13" s="23"/>
      <c r="I13" s="23"/>
      <c r="J13" s="22">
        <f>SUM(Transport[[#This Row],[Jour 1]:[Jour 7]])</f>
        <v>0</v>
      </c>
    </row>
    <row r="14" spans="1:10" ht="16.5" customHeight="1" x14ac:dyDescent="0.2">
      <c r="B14" s="18" t="s">
        <v>2</v>
      </c>
      <c r="C14" s="23"/>
      <c r="D14" s="23"/>
      <c r="E14" s="23"/>
      <c r="F14" s="23"/>
      <c r="G14" s="23"/>
      <c r="H14" s="23"/>
      <c r="I14" s="23"/>
      <c r="J14" s="22">
        <f>SUM(Transport[[#This Row],[Jour 1]:[Jour 7]])</f>
        <v>0</v>
      </c>
    </row>
    <row r="15" spans="1:10" ht="16.5" customHeight="1" x14ac:dyDescent="0.2">
      <c r="B15" s="18" t="s">
        <v>31</v>
      </c>
      <c r="C15" s="23"/>
      <c r="D15" s="23"/>
      <c r="E15" s="23"/>
      <c r="F15" s="23"/>
      <c r="G15" s="23"/>
      <c r="H15" s="23"/>
      <c r="I15" s="23"/>
      <c r="J15" s="22">
        <f>SUM(Transport[[#This Row],[Jour 1]:[Jour 7]])</f>
        <v>0</v>
      </c>
    </row>
    <row r="16" spans="1:10" ht="16.5" customHeight="1" x14ac:dyDescent="0.2">
      <c r="B16" s="18" t="s">
        <v>32</v>
      </c>
      <c r="C16" s="23"/>
      <c r="D16" s="23"/>
      <c r="E16" s="23"/>
      <c r="F16" s="23"/>
      <c r="G16" s="23"/>
      <c r="H16" s="23"/>
      <c r="I16" s="23"/>
      <c r="J16" s="22">
        <f>SUM(Transport[[#This Row],[Jour 1]:[Jour 7]])</f>
        <v>0</v>
      </c>
    </row>
    <row r="17" spans="2:10" ht="16.5" customHeight="1" x14ac:dyDescent="0.2">
      <c r="B17" s="18" t="s">
        <v>3</v>
      </c>
      <c r="C17" s="23"/>
      <c r="D17" s="23"/>
      <c r="E17" s="23"/>
      <c r="F17" s="23"/>
      <c r="G17" s="23"/>
      <c r="H17" s="23"/>
      <c r="I17" s="23"/>
      <c r="J17" s="22">
        <f>SUM(Transport[[#This Row],[Jour 1]:[Jour 7]])</f>
        <v>0</v>
      </c>
    </row>
    <row r="18" spans="2:10" ht="16.5" customHeight="1" x14ac:dyDescent="0.2">
      <c r="B18" s="27" t="s">
        <v>22</v>
      </c>
      <c r="C18" s="28">
        <f>SUBTOTAL(109,C12:C17)</f>
        <v>0</v>
      </c>
      <c r="D18" s="28">
        <f>SUBTOTAL(109,D12:D17)</f>
        <v>0</v>
      </c>
      <c r="E18" s="29"/>
      <c r="F18" s="28">
        <f>SUBTOTAL(109,F12:F17)</f>
        <v>0</v>
      </c>
      <c r="G18" s="28">
        <f>SUBTOTAL(109,G12:G17)</f>
        <v>0</v>
      </c>
      <c r="H18" s="28">
        <f>SUBTOTAL(109,H12:H17)</f>
        <v>0</v>
      </c>
      <c r="I18" s="28">
        <f>SUBTOTAL(109,I12:I17)</f>
        <v>65.25</v>
      </c>
      <c r="J18" s="28">
        <f>SUM(J12:J17)</f>
        <v>65.25</v>
      </c>
    </row>
    <row r="19" spans="2:10" ht="16.5" customHeight="1" x14ac:dyDescent="0.2">
      <c r="B19" s="36"/>
      <c r="C19" s="36"/>
      <c r="D19" s="36"/>
      <c r="E19" s="36"/>
      <c r="F19" s="36"/>
      <c r="G19" s="36"/>
      <c r="H19" s="36"/>
      <c r="I19" s="36"/>
      <c r="J19" s="36"/>
    </row>
    <row r="20" spans="2:10" ht="16.5" customHeight="1" x14ac:dyDescent="0.2">
      <c r="B20" s="11" t="s">
        <v>20</v>
      </c>
    </row>
    <row r="21" spans="2:10" ht="16.5" customHeight="1" x14ac:dyDescent="0.2">
      <c r="B21" s="18" t="s">
        <v>5</v>
      </c>
      <c r="C21" s="24"/>
      <c r="D21" s="24"/>
      <c r="E21" s="24"/>
      <c r="F21" s="24"/>
      <c r="G21" s="24"/>
      <c r="H21" s="24"/>
      <c r="I21" s="24"/>
      <c r="J21" s="25">
        <f>SUM(HébergementRepas[[#This Row],[Jour 1]:[Jour 7]])</f>
        <v>0</v>
      </c>
    </row>
    <row r="22" spans="2:10" ht="16.5" customHeight="1" x14ac:dyDescent="0.2">
      <c r="B22" s="18" t="s">
        <v>6</v>
      </c>
      <c r="C22" s="24"/>
      <c r="D22" s="24"/>
      <c r="E22" s="24"/>
      <c r="F22" s="24"/>
      <c r="G22" s="24"/>
      <c r="H22" s="24"/>
      <c r="I22" s="24"/>
      <c r="J22" s="25">
        <f>SUM(HébergementRepas[[#This Row],[Jour 1]:[Jour 7]])</f>
        <v>0</v>
      </c>
    </row>
    <row r="23" spans="2:10" ht="16.5" customHeight="1" x14ac:dyDescent="0.2">
      <c r="B23" s="18" t="s">
        <v>7</v>
      </c>
      <c r="C23" s="24"/>
      <c r="D23" s="24"/>
      <c r="E23" s="24"/>
      <c r="F23" s="24"/>
      <c r="G23" s="24"/>
      <c r="H23" s="24"/>
      <c r="I23" s="24"/>
      <c r="J23" s="25">
        <f>SUM(HébergementRepas[[#This Row],[Jour 1]:[Jour 7]])</f>
        <v>0</v>
      </c>
    </row>
    <row r="24" spans="2:10" ht="16.5" customHeight="1" x14ac:dyDescent="0.2">
      <c r="B24" s="18" t="s">
        <v>8</v>
      </c>
      <c r="C24" s="24"/>
      <c r="D24" s="24"/>
      <c r="E24" s="24"/>
      <c r="F24" s="24"/>
      <c r="G24" s="24"/>
      <c r="H24" s="24"/>
      <c r="I24" s="24"/>
      <c r="J24" s="25">
        <f>SUM(HébergementRepas[[#This Row],[Jour 1]:[Jour 7]])</f>
        <v>0</v>
      </c>
    </row>
    <row r="25" spans="2:10" ht="16.5" customHeight="1" x14ac:dyDescent="0.2">
      <c r="B25" s="18" t="s">
        <v>9</v>
      </c>
      <c r="C25" s="25">
        <f t="shared" ref="C25:I25" si="2">SUM(C22:C24)</f>
        <v>0</v>
      </c>
      <c r="D25" s="25">
        <f t="shared" si="2"/>
        <v>0</v>
      </c>
      <c r="E25" s="25">
        <f t="shared" si="2"/>
        <v>0</v>
      </c>
      <c r="F25" s="25">
        <f t="shared" si="2"/>
        <v>0</v>
      </c>
      <c r="G25" s="25">
        <f t="shared" si="2"/>
        <v>0</v>
      </c>
      <c r="H25" s="25">
        <f t="shared" si="2"/>
        <v>0</v>
      </c>
      <c r="I25" s="25">
        <f t="shared" si="2"/>
        <v>0</v>
      </c>
      <c r="J25" s="25">
        <f>SUM(HébergementRepas[[#This Row],[Jour 1]:[Jour 7]])</f>
        <v>0</v>
      </c>
    </row>
    <row r="26" spans="2:10" ht="16.5" customHeight="1" x14ac:dyDescent="0.2">
      <c r="B26" s="27" t="s">
        <v>22</v>
      </c>
      <c r="C26" s="28">
        <f t="shared" ref="C26:J26" si="3">SUBTOTAL(109,C21,C25)</f>
        <v>0</v>
      </c>
      <c r="D26" s="28">
        <f t="shared" si="3"/>
        <v>0</v>
      </c>
      <c r="E26" s="28">
        <f t="shared" si="3"/>
        <v>0</v>
      </c>
      <c r="F26" s="28">
        <f t="shared" si="3"/>
        <v>0</v>
      </c>
      <c r="G26" s="28">
        <f t="shared" si="3"/>
        <v>0</v>
      </c>
      <c r="H26" s="28">
        <f t="shared" si="3"/>
        <v>0</v>
      </c>
      <c r="I26" s="28">
        <f t="shared" si="3"/>
        <v>0</v>
      </c>
      <c r="J26" s="28">
        <f t="shared" si="3"/>
        <v>0</v>
      </c>
    </row>
    <row r="27" spans="2:10" ht="16.5" customHeight="1" x14ac:dyDescent="0.2">
      <c r="B27" s="36"/>
      <c r="C27" s="36"/>
      <c r="D27" s="36"/>
      <c r="E27" s="36"/>
      <c r="F27" s="36"/>
      <c r="G27" s="36"/>
      <c r="H27" s="36"/>
      <c r="I27" s="36"/>
      <c r="J27" s="36"/>
    </row>
    <row r="28" spans="2:10" ht="16.5" customHeight="1" x14ac:dyDescent="0.2">
      <c r="B28" s="11" t="s">
        <v>21</v>
      </c>
    </row>
    <row r="29" spans="2:10" ht="16.5" customHeight="1" x14ac:dyDescent="0.2">
      <c r="B29" s="18" t="s">
        <v>10</v>
      </c>
      <c r="C29" s="24"/>
      <c r="D29" s="24"/>
      <c r="E29" s="24"/>
      <c r="F29" s="24"/>
      <c r="G29" s="24"/>
      <c r="H29" s="24"/>
      <c r="I29" s="24"/>
      <c r="J29" s="25">
        <f>SUM(Divers[[#This Row],[Jour 1]:[Jour 7]])</f>
        <v>0</v>
      </c>
    </row>
    <row r="30" spans="2:10" ht="16.5" customHeight="1" x14ac:dyDescent="0.2">
      <c r="B30" s="18" t="s">
        <v>11</v>
      </c>
      <c r="C30" s="24"/>
      <c r="D30" s="24"/>
      <c r="E30" s="24"/>
      <c r="F30" s="24"/>
      <c r="G30" s="24"/>
      <c r="H30" s="24"/>
      <c r="I30" s="24"/>
      <c r="J30" s="25">
        <f>SUM(Divers[[#This Row],[Jour 1]:[Jour 7]])</f>
        <v>0</v>
      </c>
    </row>
    <row r="31" spans="2:10" ht="19.5" customHeight="1" x14ac:dyDescent="0.2">
      <c r="B31" s="18" t="s">
        <v>12</v>
      </c>
      <c r="C31" s="24"/>
      <c r="D31" s="24"/>
      <c r="E31" s="24"/>
      <c r="F31" s="24"/>
      <c r="G31" s="24"/>
      <c r="H31" s="24"/>
      <c r="I31" s="24"/>
      <c r="J31" s="25">
        <f>SUM(Divers[[#This Row],[Jour 1]:[Jour 7]])</f>
        <v>0</v>
      </c>
    </row>
    <row r="32" spans="2:10" ht="19.5" customHeight="1" x14ac:dyDescent="0.2">
      <c r="B32" s="18" t="s">
        <v>30</v>
      </c>
      <c r="C32" s="24"/>
      <c r="D32" s="24"/>
      <c r="E32" s="24"/>
      <c r="F32" s="24"/>
      <c r="G32" s="24"/>
      <c r="H32" s="24"/>
      <c r="I32" s="24"/>
      <c r="J32" s="25">
        <f>SUM(Divers[[#This Row],[Jour 1]:[Jour 7]])</f>
        <v>0</v>
      </c>
    </row>
    <row r="33" spans="2:10" ht="19.5" customHeight="1" x14ac:dyDescent="0.2">
      <c r="B33" s="18" t="s">
        <v>30</v>
      </c>
      <c r="C33" s="24"/>
      <c r="D33" s="24"/>
      <c r="E33" s="24"/>
      <c r="F33" s="24"/>
      <c r="G33" s="24"/>
      <c r="H33" s="24"/>
      <c r="I33" s="24"/>
      <c r="J33" s="25">
        <f>SUM(Divers[[#This Row],[Jour 1]:[Jour 7]])</f>
        <v>0</v>
      </c>
    </row>
    <row r="34" spans="2:10" ht="19.5" customHeight="1" x14ac:dyDescent="0.2">
      <c r="B34" s="27" t="s">
        <v>22</v>
      </c>
      <c r="C34" s="28">
        <f>SUBTOTAL(109,Divers[Jour 1])</f>
        <v>0</v>
      </c>
      <c r="D34" s="28">
        <f>SUBTOTAL(109,Divers[Jour 2])</f>
        <v>0</v>
      </c>
      <c r="E34" s="28">
        <f>SUBTOTAL(109,Divers[Jour 3])</f>
        <v>0</v>
      </c>
      <c r="F34" s="28">
        <f>SUBTOTAL(109,Divers[Jour 4])</f>
        <v>0</v>
      </c>
      <c r="G34" s="28">
        <f>SUBTOTAL(109,Divers[Jour 5])</f>
        <v>0</v>
      </c>
      <c r="H34" s="28">
        <f>SUBTOTAL(109,Divers[Jour 6])</f>
        <v>0</v>
      </c>
      <c r="I34" s="28">
        <f>SUBTOTAL(109,Divers[Jour 7])</f>
        <v>0</v>
      </c>
      <c r="J34" s="28">
        <f>SUBTOTAL(109,Divers[Total])</f>
        <v>0</v>
      </c>
    </row>
    <row r="35" spans="2:10" ht="19.5" customHeight="1" x14ac:dyDescent="0.2">
      <c r="B35" s="36"/>
      <c r="C35" s="36"/>
      <c r="D35" s="36"/>
      <c r="E35" s="36"/>
      <c r="F35" s="36"/>
      <c r="G35" s="36"/>
      <c r="H35" s="36"/>
      <c r="I35" s="36"/>
      <c r="J35" s="36"/>
    </row>
    <row r="36" spans="2:10" ht="19.5" customHeight="1" x14ac:dyDescent="0.2">
      <c r="B36" s="30" t="s">
        <v>13</v>
      </c>
      <c r="C36" s="31">
        <f>SUM(Divers[[#Totals],[Jour 1]],HébergementRepas[[#Totals],[Jour 1]],Transport[[#Totals],[Jour 1]])</f>
        <v>0</v>
      </c>
      <c r="D36" s="32">
        <f>SUM(Divers[[#Totals],[Jour 2]],HébergementRepas[[#Totals],[Jour 2]],Transport[[#Totals],[Jour 2]])</f>
        <v>0</v>
      </c>
      <c r="E36" s="32">
        <f>SUM(Divers[[#Totals],[Jour 3]],HébergementRepas[[#Totals],[Jour 3]],Transport[[#Totals],[Jour 3]])</f>
        <v>0</v>
      </c>
      <c r="F36" s="32">
        <f>SUM(Divers[[#Totals],[Jour 4]],HébergementRepas[[#Totals],[Jour 4]],Transport[[#Totals],[Jour 4]])</f>
        <v>0</v>
      </c>
      <c r="G36" s="32">
        <f>SUM(Divers[[#Totals],[Jour 5]],HébergementRepas[[#Totals],[Jour 5]],Transport[[#Totals],[Jour 5]])</f>
        <v>0</v>
      </c>
      <c r="H36" s="32">
        <f>SUM(Divers[[#Totals],[Jour 6]],HébergementRepas[[#Totals],[Jour 6]],Transport[[#Totals],[Jour 6]])</f>
        <v>0</v>
      </c>
      <c r="I36" s="32">
        <f>SUM(Divers[[#Totals],[Jour 7]],HébergementRepas[[#Totals],[Jour 7]],Transport[[#Totals],[Jour 7]])</f>
        <v>65.25</v>
      </c>
      <c r="J36" s="33">
        <f>SUM(Divers[[#Totals],[Total]],HébergementRepas[[#Totals],[Total]],Transport[[#Totals],[Total]])</f>
        <v>65.25</v>
      </c>
    </row>
    <row r="38" spans="2:10" ht="16.5" customHeight="1" x14ac:dyDescent="0.2">
      <c r="J38" s="19" t="s">
        <v>23</v>
      </c>
    </row>
    <row r="39" spans="2:10" ht="16.5" customHeight="1" x14ac:dyDescent="0.2">
      <c r="B39" s="6"/>
      <c r="C39" s="4"/>
      <c r="D39" s="4"/>
      <c r="E39" s="5"/>
      <c r="I39" s="34"/>
      <c r="J39" s="35">
        <f>SUM(J18,J26,J34)</f>
        <v>65.25</v>
      </c>
    </row>
    <row r="40" spans="2:10" ht="16.5" customHeight="1" x14ac:dyDescent="0.2">
      <c r="B40" s="37"/>
      <c r="C40" s="38"/>
      <c r="D40" s="38"/>
      <c r="E40" s="39"/>
      <c r="J40" s="19" t="s">
        <v>24</v>
      </c>
    </row>
    <row r="41" spans="2:10" ht="16.5" customHeight="1" x14ac:dyDescent="0.2">
      <c r="B41" s="37"/>
      <c r="C41" s="38"/>
      <c r="D41" s="38"/>
      <c r="E41" s="39"/>
      <c r="I41" s="34"/>
      <c r="J41" s="34"/>
    </row>
    <row r="42" spans="2:10" ht="16.5" customHeight="1" x14ac:dyDescent="0.2">
      <c r="B42" s="37"/>
      <c r="C42" s="38"/>
      <c r="D42" s="38"/>
      <c r="E42" s="39"/>
      <c r="J42" s="19" t="s">
        <v>25</v>
      </c>
    </row>
    <row r="43" spans="2:10" ht="16.5" customHeight="1" x14ac:dyDescent="0.2">
      <c r="B43" s="40"/>
      <c r="C43" s="41"/>
      <c r="D43" s="41"/>
      <c r="E43" s="42"/>
      <c r="I43" s="34"/>
      <c r="J43" s="35">
        <f>J39-J41</f>
        <v>65.25</v>
      </c>
    </row>
    <row r="44" spans="2:10" ht="16.5" customHeight="1" x14ac:dyDescent="0.2">
      <c r="J44" s="3" t="s">
        <v>14</v>
      </c>
    </row>
  </sheetData>
  <mergeCells count="4">
    <mergeCell ref="B19:J19"/>
    <mergeCell ref="B27:J27"/>
    <mergeCell ref="B35:J35"/>
    <mergeCell ref="B40:E43"/>
  </mergeCells>
  <printOptions horizontalCentered="1"/>
  <pageMargins left="0.4" right="0.4" top="0.8" bottom="0.5" header="0.5" footer="0.5"/>
  <pageSetup scale="72" fitToHeight="0" orientation="portrait" r:id="rId1"/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9924D1ECC420D47A2456556BC94F7370400BDF4491DEA4973499845289601F88B9F" ma:contentTypeVersion="55" ma:contentTypeDescription="Create a new document." ma:contentTypeScope="" ma:versionID="41eb558a2b826e6e4f9defd990175bec">
  <xsd:schema xmlns:xsd="http://www.w3.org/2001/XMLSchema" xmlns:xs="http://www.w3.org/2001/XMLSchema" xmlns:p="http://schemas.microsoft.com/office/2006/metadata/properties" xmlns:ns2="6d93d202-47fc-4405-873a-cab67cc5f1b2" xmlns:ns3="64acb2c5-0a2b-4bda-bd34-58e36cbb80d2" targetNamespace="http://schemas.microsoft.com/office/2006/metadata/properties" ma:root="true" ma:fieldsID="19deea0185cf7bc57eee9b90b1ba2ace" ns2:_="" ns3:_="">
    <xsd:import namespace="6d93d202-47fc-4405-873a-cab67cc5f1b2"/>
    <xsd:import namespace="64acb2c5-0a2b-4bda-bd34-58e36cbb80d2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3d202-47fc-4405-873a-cab67cc5f1b2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dc79c007-7f28-4db9-9ba1-525d19a3279b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80C6DD30-196A-4C6B-B1BF-A43F3B8ACD4F}" ma:internalName="CSXSubmissionMarket" ma:readOnly="false" ma:showField="MarketName" ma:web="6d93d202-47fc-4405-873a-cab67cc5f1b2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bb16b974-ed24-4278-8820-8e232d38904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7E2D4CA2-442A-4FDA-AA57-71B8C7B2C53C}" ma:internalName="InProjectListLookup" ma:readOnly="true" ma:showField="InProjectLis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fd9a49dc-3dbf-4047-b62d-1d587abe7b40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7E2D4CA2-442A-4FDA-AA57-71B8C7B2C53C}" ma:internalName="LastCompleteVersionLookup" ma:readOnly="true" ma:showField="LastComplete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7E2D4CA2-442A-4FDA-AA57-71B8C7B2C53C}" ma:internalName="LastPreviewErrorLookup" ma:readOnly="true" ma:showField="LastPreview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7E2D4CA2-442A-4FDA-AA57-71B8C7B2C53C}" ma:internalName="LastPreviewResultLookup" ma:readOnly="true" ma:showField="LastPreview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7E2D4CA2-442A-4FDA-AA57-71B8C7B2C53C}" ma:internalName="LastPreviewAttemptDateLookup" ma:readOnly="true" ma:showField="LastPreview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7E2D4CA2-442A-4FDA-AA57-71B8C7B2C53C}" ma:internalName="LastPreviewedByLookup" ma:readOnly="true" ma:showField="LastPreview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7E2D4CA2-442A-4FDA-AA57-71B8C7B2C53C}" ma:internalName="LastPreviewTimeLookup" ma:readOnly="true" ma:showField="LastPreview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7E2D4CA2-442A-4FDA-AA57-71B8C7B2C53C}" ma:internalName="LastPreviewVersionLookup" ma:readOnly="true" ma:showField="LastPreview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7E2D4CA2-442A-4FDA-AA57-71B8C7B2C53C}" ma:internalName="LastPublishErrorLookup" ma:readOnly="true" ma:showField="LastPublish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7E2D4CA2-442A-4FDA-AA57-71B8C7B2C53C}" ma:internalName="LastPublishResultLookup" ma:readOnly="true" ma:showField="LastPublish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7E2D4CA2-442A-4FDA-AA57-71B8C7B2C53C}" ma:internalName="LastPublishAttemptDateLookup" ma:readOnly="true" ma:showField="LastPublish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7E2D4CA2-442A-4FDA-AA57-71B8C7B2C53C}" ma:internalName="LastPublishedByLookup" ma:readOnly="true" ma:showField="LastPublish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7E2D4CA2-442A-4FDA-AA57-71B8C7B2C53C}" ma:internalName="LastPublishTimeLookup" ma:readOnly="true" ma:showField="LastPublish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7E2D4CA2-442A-4FDA-AA57-71B8C7B2C53C}" ma:internalName="LastPublishVersionLookup" ma:readOnly="true" ma:showField="LastPublish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4CDE398E-75A7-4993-8C61-2BFD31F64754}" ma:internalName="LocLastLocAttemptVersionLookup" ma:readOnly="false" ma:showField="LastLocAttemptVersion" ma:web="6d93d202-47fc-4405-873a-cab67cc5f1b2">
      <xsd:simpleType>
        <xsd:restriction base="dms:Lookup"/>
      </xsd:simpleType>
    </xsd:element>
    <xsd:element name="LocLastLocAttemptVersionTypeLookup" ma:index="72" nillable="true" ma:displayName="Loc Last Loc Attempt Version Type" ma:default="" ma:list="{4CDE398E-75A7-4993-8C61-2BFD31F64754}" ma:internalName="LocLastLocAttemptVersionTypeLookup" ma:readOnly="true" ma:showField="LastLocAttemptVersionType" ma:web="6d93d202-47fc-4405-873a-cab67cc5f1b2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4CDE398E-75A7-4993-8C61-2BFD31F64754}" ma:internalName="LocNewPublishedVersionLookup" ma:readOnly="true" ma:showField="NewPublishedVersion" ma:web="6d93d202-47fc-4405-873a-cab67cc5f1b2">
      <xsd:simpleType>
        <xsd:restriction base="dms:Lookup"/>
      </xsd:simpleType>
    </xsd:element>
    <xsd:element name="LocOverallHandbackStatusLookup" ma:index="76" nillable="true" ma:displayName="Loc Overall Handback Status" ma:default="" ma:list="{4CDE398E-75A7-4993-8C61-2BFD31F64754}" ma:internalName="LocOverallHandbackStatusLookup" ma:readOnly="true" ma:showField="OverallHandbackStatus" ma:web="6d93d202-47fc-4405-873a-cab67cc5f1b2">
      <xsd:simpleType>
        <xsd:restriction base="dms:Lookup"/>
      </xsd:simpleType>
    </xsd:element>
    <xsd:element name="LocOverallLocStatusLookup" ma:index="77" nillable="true" ma:displayName="Loc Overall Localize Status" ma:default="" ma:list="{4CDE398E-75A7-4993-8C61-2BFD31F64754}" ma:internalName="LocOverallLocStatusLookup" ma:readOnly="true" ma:showField="OverallLocStatus" ma:web="6d93d202-47fc-4405-873a-cab67cc5f1b2">
      <xsd:simpleType>
        <xsd:restriction base="dms:Lookup"/>
      </xsd:simpleType>
    </xsd:element>
    <xsd:element name="LocOverallPreviewStatusLookup" ma:index="78" nillable="true" ma:displayName="Loc Overall Preview Status" ma:default="" ma:list="{4CDE398E-75A7-4993-8C61-2BFD31F64754}" ma:internalName="LocOverallPreviewStatusLookup" ma:readOnly="true" ma:showField="OverallPreviewStatus" ma:web="6d93d202-47fc-4405-873a-cab67cc5f1b2">
      <xsd:simpleType>
        <xsd:restriction base="dms:Lookup"/>
      </xsd:simpleType>
    </xsd:element>
    <xsd:element name="LocOverallPublishStatusLookup" ma:index="79" nillable="true" ma:displayName="Loc Overall Publish Status" ma:default="" ma:list="{4CDE398E-75A7-4993-8C61-2BFD31F64754}" ma:internalName="LocOverallPublishStatusLookup" ma:readOnly="true" ma:showField="OverallPublishStatus" ma:web="6d93d202-47fc-4405-873a-cab67cc5f1b2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4CDE398E-75A7-4993-8C61-2BFD31F64754}" ma:internalName="LocProcessedForHandoffsLookup" ma:readOnly="true" ma:showField="ProcessedForHandoffs" ma:web="6d93d202-47fc-4405-873a-cab67cc5f1b2">
      <xsd:simpleType>
        <xsd:restriction base="dms:Lookup"/>
      </xsd:simpleType>
    </xsd:element>
    <xsd:element name="LocProcessedForMarketsLookup" ma:index="82" nillable="true" ma:displayName="Loc Processed For Markets" ma:default="" ma:list="{4CDE398E-75A7-4993-8C61-2BFD31F64754}" ma:internalName="LocProcessedForMarketsLookup" ma:readOnly="true" ma:showField="ProcessedForMarkets" ma:web="6d93d202-47fc-4405-873a-cab67cc5f1b2">
      <xsd:simpleType>
        <xsd:restriction base="dms:Lookup"/>
      </xsd:simpleType>
    </xsd:element>
    <xsd:element name="LocPublishedDependentAssetsLookup" ma:index="83" nillable="true" ma:displayName="Loc Published Dependent Assets" ma:default="" ma:list="{4CDE398E-75A7-4993-8C61-2BFD31F64754}" ma:internalName="LocPublishedDependentAssetsLookup" ma:readOnly="true" ma:showField="PublishedDependentAssets" ma:web="6d93d202-47fc-4405-873a-cab67cc5f1b2">
      <xsd:simpleType>
        <xsd:restriction base="dms:Lookup"/>
      </xsd:simpleType>
    </xsd:element>
    <xsd:element name="LocPublishedLinkedAssetsLookup" ma:index="84" nillable="true" ma:displayName="Loc Published Linked Assets" ma:default="" ma:list="{4CDE398E-75A7-4993-8C61-2BFD31F64754}" ma:internalName="LocPublishedLinkedAssetsLookup" ma:readOnly="true" ma:showField="PublishedLinkedAssets" ma:web="6d93d202-47fc-4405-873a-cab67cc5f1b2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db560eb5-700a-4f94-8fda-b57de4261f12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80C6DD30-196A-4C6B-B1BF-A43F3B8ACD4F}" ma:internalName="Markets" ma:readOnly="false" ma:showField="MarketNa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7E2D4CA2-442A-4FDA-AA57-71B8C7B2C53C}" ma:internalName="NumOfRatingsLookup" ma:readOnly="true" ma:showField="NumOfRating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7E2D4CA2-442A-4FDA-AA57-71B8C7B2C53C}" ma:internalName="PublishStatusLookup" ma:readOnly="false" ma:showField="PublishStatu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6e3f7319-fb8f-4449-8902-000ab73a8566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11d213f5-ec09-44b6-a8be-9da225be7a8d}" ma:internalName="TaxCatchAll" ma:showField="CatchAllData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11d213f5-ec09-44b6-a8be-9da225be7a8d}" ma:internalName="TaxCatchAllLabel" ma:readOnly="true" ma:showField="CatchAllDataLabel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cb2c5-0a2b-4bda-bd34-58e36cbb80d2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6d93d202-47fc-4405-873a-cab67cc5f1b2" xsi:nil="true"/>
    <AssetExpire xmlns="6d93d202-47fc-4405-873a-cab67cc5f1b2">2029-01-01T08:00:00+00:00</AssetExpire>
    <CampaignTagsTaxHTField0 xmlns="6d93d202-47fc-4405-873a-cab67cc5f1b2">
      <Terms xmlns="http://schemas.microsoft.com/office/infopath/2007/PartnerControls"/>
    </CampaignTagsTaxHTField0>
    <IntlLangReviewDate xmlns="6d93d202-47fc-4405-873a-cab67cc5f1b2" xsi:nil="true"/>
    <TPFriendlyName xmlns="6d93d202-47fc-4405-873a-cab67cc5f1b2" xsi:nil="true"/>
    <IntlLangReview xmlns="6d93d202-47fc-4405-873a-cab67cc5f1b2">false</IntlLangReview>
    <LocLastLocAttemptVersionLookup xmlns="6d93d202-47fc-4405-873a-cab67cc5f1b2">856625</LocLastLocAttemptVersionLookup>
    <PolicheckWords xmlns="6d93d202-47fc-4405-873a-cab67cc5f1b2" xsi:nil="true"/>
    <SubmitterId xmlns="6d93d202-47fc-4405-873a-cab67cc5f1b2" xsi:nil="true"/>
    <AcquiredFrom xmlns="6d93d202-47fc-4405-873a-cab67cc5f1b2">Internal MS</AcquiredFrom>
    <EditorialStatus xmlns="6d93d202-47fc-4405-873a-cab67cc5f1b2">Complete</EditorialStatus>
    <Markets xmlns="6d93d202-47fc-4405-873a-cab67cc5f1b2"/>
    <OriginAsset xmlns="6d93d202-47fc-4405-873a-cab67cc5f1b2" xsi:nil="true"/>
    <AssetStart xmlns="6d93d202-47fc-4405-873a-cab67cc5f1b2">2012-09-19T11:17:00+00:00</AssetStart>
    <FriendlyTitle xmlns="6d93d202-47fc-4405-873a-cab67cc5f1b2" xsi:nil="true"/>
    <MarketSpecific xmlns="6d93d202-47fc-4405-873a-cab67cc5f1b2">false</MarketSpecific>
    <TPNamespace xmlns="6d93d202-47fc-4405-873a-cab67cc5f1b2" xsi:nil="true"/>
    <PublishStatusLookup xmlns="6d93d202-47fc-4405-873a-cab67cc5f1b2">
      <Value>514578</Value>
    </PublishStatusLookup>
    <APAuthor xmlns="6d93d202-47fc-4405-873a-cab67cc5f1b2">
      <UserInfo>
        <DisplayName>REDMOND\matthos</DisplayName>
        <AccountId>59</AccountId>
        <AccountType/>
      </UserInfo>
    </APAuthor>
    <TPCommandLine xmlns="6d93d202-47fc-4405-873a-cab67cc5f1b2" xsi:nil="true"/>
    <IntlLangReviewer xmlns="6d93d202-47fc-4405-873a-cab67cc5f1b2" xsi:nil="true"/>
    <OpenTemplate xmlns="6d93d202-47fc-4405-873a-cab67cc5f1b2">true</OpenTemplate>
    <CSXSubmissionDate xmlns="6d93d202-47fc-4405-873a-cab67cc5f1b2" xsi:nil="true"/>
    <TaxCatchAll xmlns="6d93d202-47fc-4405-873a-cab67cc5f1b2"/>
    <Manager xmlns="6d93d202-47fc-4405-873a-cab67cc5f1b2" xsi:nil="true"/>
    <NumericId xmlns="6d93d202-47fc-4405-873a-cab67cc5f1b2" xsi:nil="true"/>
    <ParentAssetId xmlns="6d93d202-47fc-4405-873a-cab67cc5f1b2" xsi:nil="true"/>
    <OriginalSourceMarket xmlns="6d93d202-47fc-4405-873a-cab67cc5f1b2">english</OriginalSourceMarket>
    <ApprovalStatus xmlns="6d93d202-47fc-4405-873a-cab67cc5f1b2">InProgress</ApprovalStatus>
    <TPComponent xmlns="6d93d202-47fc-4405-873a-cab67cc5f1b2" xsi:nil="true"/>
    <EditorialTags xmlns="6d93d202-47fc-4405-873a-cab67cc5f1b2" xsi:nil="true"/>
    <TPExecutable xmlns="6d93d202-47fc-4405-873a-cab67cc5f1b2" xsi:nil="true"/>
    <TPLaunchHelpLink xmlns="6d93d202-47fc-4405-873a-cab67cc5f1b2" xsi:nil="true"/>
    <LocComments xmlns="6d93d202-47fc-4405-873a-cab67cc5f1b2" xsi:nil="true"/>
    <LocRecommendedHandoff xmlns="6d93d202-47fc-4405-873a-cab67cc5f1b2" xsi:nil="true"/>
    <SourceTitle xmlns="6d93d202-47fc-4405-873a-cab67cc5f1b2" xsi:nil="true"/>
    <CSXUpdate xmlns="6d93d202-47fc-4405-873a-cab67cc5f1b2">false</CSXUpdate>
    <IntlLocPriority xmlns="6d93d202-47fc-4405-873a-cab67cc5f1b2" xsi:nil="true"/>
    <UAProjectedTotalWords xmlns="6d93d202-47fc-4405-873a-cab67cc5f1b2" xsi:nil="true"/>
    <AssetType xmlns="6d93d202-47fc-4405-873a-cab67cc5f1b2">TP</AssetType>
    <MachineTranslated xmlns="6d93d202-47fc-4405-873a-cab67cc5f1b2">false</MachineTranslated>
    <OutputCachingOn xmlns="6d93d202-47fc-4405-873a-cab67cc5f1b2">false</OutputCachingOn>
    <TemplateStatus xmlns="6d93d202-47fc-4405-873a-cab67cc5f1b2">Complete</TemplateStatus>
    <IsSearchable xmlns="6d93d202-47fc-4405-873a-cab67cc5f1b2">true</IsSearchable>
    <ContentItem xmlns="6d93d202-47fc-4405-873a-cab67cc5f1b2" xsi:nil="true"/>
    <HandoffToMSDN xmlns="6d93d202-47fc-4405-873a-cab67cc5f1b2" xsi:nil="true"/>
    <ShowIn xmlns="6d93d202-47fc-4405-873a-cab67cc5f1b2">Show everywhere</ShowIn>
    <ThumbnailAssetId xmlns="6d93d202-47fc-4405-873a-cab67cc5f1b2" xsi:nil="true"/>
    <UALocComments xmlns="6d93d202-47fc-4405-873a-cab67cc5f1b2" xsi:nil="true"/>
    <UALocRecommendation xmlns="6d93d202-47fc-4405-873a-cab67cc5f1b2">Localize</UALocRecommendation>
    <LastModifiedDateTime xmlns="6d93d202-47fc-4405-873a-cab67cc5f1b2" xsi:nil="true"/>
    <LegacyData xmlns="6d93d202-47fc-4405-873a-cab67cc5f1b2" xsi:nil="true"/>
    <LocManualTestRequired xmlns="6d93d202-47fc-4405-873a-cab67cc5f1b2">false</LocManualTestRequired>
    <LocMarketGroupTiers2 xmlns="6d93d202-47fc-4405-873a-cab67cc5f1b2" xsi:nil="true"/>
    <ClipArtFilename xmlns="6d93d202-47fc-4405-873a-cab67cc5f1b2" xsi:nil="true"/>
    <TPApplication xmlns="6d93d202-47fc-4405-873a-cab67cc5f1b2" xsi:nil="true"/>
    <CSXHash xmlns="6d93d202-47fc-4405-873a-cab67cc5f1b2" xsi:nil="true"/>
    <DirectSourceMarket xmlns="6d93d202-47fc-4405-873a-cab67cc5f1b2">english</DirectSourceMarket>
    <PrimaryImageGen xmlns="6d93d202-47fc-4405-873a-cab67cc5f1b2">false</PrimaryImageGen>
    <PlannedPubDate xmlns="6d93d202-47fc-4405-873a-cab67cc5f1b2" xsi:nil="true"/>
    <CSXSubmissionMarket xmlns="6d93d202-47fc-4405-873a-cab67cc5f1b2" xsi:nil="true"/>
    <Downloads xmlns="6d93d202-47fc-4405-873a-cab67cc5f1b2">0</Downloads>
    <ArtSampleDocs xmlns="6d93d202-47fc-4405-873a-cab67cc5f1b2" xsi:nil="true"/>
    <TrustLevel xmlns="6d93d202-47fc-4405-873a-cab67cc5f1b2">1 Microsoft Managed Content</TrustLevel>
    <BlockPublish xmlns="6d93d202-47fc-4405-873a-cab67cc5f1b2">false</BlockPublish>
    <TPLaunchHelpLinkType xmlns="6d93d202-47fc-4405-873a-cab67cc5f1b2">Template</TPLaunchHelpLinkType>
    <LocalizationTagsTaxHTField0 xmlns="6d93d202-47fc-4405-873a-cab67cc5f1b2">
      <Terms xmlns="http://schemas.microsoft.com/office/infopath/2007/PartnerControls"/>
    </LocalizationTagsTaxHTField0>
    <BusinessGroup xmlns="6d93d202-47fc-4405-873a-cab67cc5f1b2" xsi:nil="true"/>
    <Providers xmlns="6d93d202-47fc-4405-873a-cab67cc5f1b2" xsi:nil="true"/>
    <TemplateTemplateType xmlns="6d93d202-47fc-4405-873a-cab67cc5f1b2">Excel Spreadsheet Template</TemplateTemplateType>
    <TimesCloned xmlns="6d93d202-47fc-4405-873a-cab67cc5f1b2" xsi:nil="true"/>
    <TPAppVersion xmlns="6d93d202-47fc-4405-873a-cab67cc5f1b2" xsi:nil="true"/>
    <VoteCount xmlns="6d93d202-47fc-4405-873a-cab67cc5f1b2" xsi:nil="true"/>
    <AverageRating xmlns="6d93d202-47fc-4405-873a-cab67cc5f1b2" xsi:nil="true"/>
    <FeatureTagsTaxHTField0 xmlns="6d93d202-47fc-4405-873a-cab67cc5f1b2">
      <Terms xmlns="http://schemas.microsoft.com/office/infopath/2007/PartnerControls"/>
    </FeatureTagsTaxHTField0>
    <Provider xmlns="6d93d202-47fc-4405-873a-cab67cc5f1b2" xsi:nil="true"/>
    <UACurrentWords xmlns="6d93d202-47fc-4405-873a-cab67cc5f1b2" xsi:nil="true"/>
    <AssetId xmlns="6d93d202-47fc-4405-873a-cab67cc5f1b2">TP103458070</AssetId>
    <TPClientViewer xmlns="6d93d202-47fc-4405-873a-cab67cc5f1b2" xsi:nil="true"/>
    <DSATActionTaken xmlns="6d93d202-47fc-4405-873a-cab67cc5f1b2" xsi:nil="true"/>
    <APEditor xmlns="6d93d202-47fc-4405-873a-cab67cc5f1b2">
      <UserInfo>
        <DisplayName/>
        <AccountId xsi:nil="true"/>
        <AccountType/>
      </UserInfo>
    </APEditor>
    <TPInstallLocation xmlns="6d93d202-47fc-4405-873a-cab67cc5f1b2" xsi:nil="true"/>
    <OOCacheId xmlns="6d93d202-47fc-4405-873a-cab67cc5f1b2" xsi:nil="true"/>
    <IsDeleted xmlns="6d93d202-47fc-4405-873a-cab67cc5f1b2">false</IsDeleted>
    <PublishTargets xmlns="6d93d202-47fc-4405-873a-cab67cc5f1b2">OfficeOnlineVNext</PublishTargets>
    <ApprovalLog xmlns="6d93d202-47fc-4405-873a-cab67cc5f1b2" xsi:nil="true"/>
    <BugNumber xmlns="6d93d202-47fc-4405-873a-cab67cc5f1b2" xsi:nil="true"/>
    <CrawlForDependencies xmlns="6d93d202-47fc-4405-873a-cab67cc5f1b2">false</CrawlForDependencies>
    <InternalTagsTaxHTField0 xmlns="6d93d202-47fc-4405-873a-cab67cc5f1b2">
      <Terms xmlns="http://schemas.microsoft.com/office/infopath/2007/PartnerControls"/>
    </InternalTagsTaxHTField0>
    <LastHandOff xmlns="6d93d202-47fc-4405-873a-cab67cc5f1b2" xsi:nil="true"/>
    <Milestone xmlns="6d93d202-47fc-4405-873a-cab67cc5f1b2" xsi:nil="true"/>
    <OriginalRelease xmlns="6d93d202-47fc-4405-873a-cab67cc5f1b2">15</OriginalRelease>
    <RecommendationsModifier xmlns="6d93d202-47fc-4405-873a-cab67cc5f1b2" xsi:nil="true"/>
    <ScenarioTagsTaxHTField0 xmlns="6d93d202-47fc-4405-873a-cab67cc5f1b2">
      <Terms xmlns="http://schemas.microsoft.com/office/infopath/2007/PartnerControls"/>
    </ScenarioTagsTaxHTField0>
    <UANotes xmlns="6d93d202-47fc-4405-873a-cab67cc5f1b2" xsi:nil="true"/>
    <Component xmlns="64acb2c5-0a2b-4bda-bd34-58e36cbb80d2" xsi:nil="true"/>
    <Description0 xmlns="64acb2c5-0a2b-4bda-bd34-58e36cbb80d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06BD7C8-4136-4E48-972D-2417A1CD4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3d202-47fc-4405-873a-cab67cc5f1b2"/>
    <ds:schemaRef ds:uri="64acb2c5-0a2b-4bda-bd34-58e36cbb8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1F0D83-5A08-46A5-A115-91DA399E2ED1}">
  <ds:schemaRefs>
    <ds:schemaRef ds:uri="http://purl.org/dc/dcmitype/"/>
    <ds:schemaRef ds:uri="http://schemas.openxmlformats.org/package/2006/metadata/core-properties"/>
    <ds:schemaRef ds:uri="6d93d202-47fc-4405-873a-cab67cc5f1b2"/>
    <ds:schemaRef ds:uri="http://schemas.microsoft.com/office/2006/documentManagement/types"/>
    <ds:schemaRef ds:uri="http://purl.org/dc/elements/1.1/"/>
    <ds:schemaRef ds:uri="64acb2c5-0a2b-4bda-bd34-58e36cbb80d2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71D6BD8-0F47-4058-869A-398337FFA0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Note De Frais</vt:lpstr>
      <vt:lpstr>BarèmeKilométrique</vt:lpstr>
      <vt:lpstr>FinSemaine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PC_BP</cp:lastModifiedBy>
  <cp:lastPrinted>2021-09-20T18:51:03Z</cp:lastPrinted>
  <dcterms:created xsi:type="dcterms:W3CDTF">2012-09-17T21:49:54Z</dcterms:created>
  <dcterms:modified xsi:type="dcterms:W3CDTF">2021-09-25T12:36:02Z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0x01010069924D1ECC420D47A2456556BC94F7370400BDF4491DEA4973499845289601F88B9F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CategoryTagsTaxHTField0">
    <vt:lpwstr/>
  </property>
  <property fmtid="{D5CDD505-2E9C-101B-9397-08002B2CF9AE}" pid="11" name="HiddenCategoryTagsTaxHTField0">
    <vt:lpwstr/>
  </property>
</Properties>
</file>